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4 " sheetId="1" r:id="rId1"/>
  </sheets>
  <definedNames>
    <definedName name="_xlnm.Print_Titles" localSheetId="0">'Приложение 4 '!$5:$10</definedName>
  </definedNames>
  <calcPr fullCalcOnLoad="1"/>
</workbook>
</file>

<file path=xl/sharedStrings.xml><?xml version="1.0" encoding="utf-8"?>
<sst xmlns="http://schemas.openxmlformats.org/spreadsheetml/2006/main" count="54" uniqueCount="45">
  <si>
    <t>№ п/п</t>
  </si>
  <si>
    <t>МП</t>
  </si>
  <si>
    <t>1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</si>
  <si>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</si>
  <si>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</si>
  <si>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</si>
  <si>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</si>
  <si>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</si>
  <si>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</si>
  <si>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</si>
  <si>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 xml:space="preserve">Причины неиспользования средств </t>
  </si>
  <si>
    <t>х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</si>
  <si>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</si>
  <si>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</si>
  <si>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</si>
  <si>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</si>
  <si>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</si>
  <si>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Главный бухгалтер</t>
  </si>
  <si>
    <t>За счет средств дорожного фонда</t>
  </si>
  <si>
    <t>Остаток средств, руб</t>
  </si>
  <si>
    <t>км/п.м. (*,***/*)</t>
  </si>
  <si>
    <t>кв.м. (*)</t>
  </si>
  <si>
    <t>в том числе по направлениям: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</si>
  <si>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</si>
  <si>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</si>
  <si>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</si>
  <si>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</si>
  <si>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</si>
  <si>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</si>
  <si>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</si>
  <si>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</si>
  <si>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</si>
  <si>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</si>
  <si>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Объем финансирования в 2018 году,  руб. (*,**)</t>
  </si>
  <si>
    <t>Целевые показатели результативности, км                (*,***)</t>
  </si>
  <si>
    <t xml:space="preserve">ВСЕГО </t>
  </si>
  <si>
    <t xml:space="preserve">Капитальный ремонт и ремонт автомобильных дорог общего пользования, местного значения.  ВСЕГО: </t>
  </si>
  <si>
    <t>Ремонт, всего:</t>
  </si>
  <si>
    <t>Ремонт дороги д. Пикколово, от ул. 63 Гв. Дивизии</t>
  </si>
  <si>
    <t xml:space="preserve">     Администрация Виллозского городского поселения Ломноносовского района</t>
  </si>
  <si>
    <t>Врио Главы администрации_________________Н.В. Почепцов</t>
  </si>
  <si>
    <t xml:space="preserve">           Главный бухгалтер ________________ </t>
  </si>
  <si>
    <t>ОТЧЕТ об осуществлении расходов дорожного фонда муниципального образования Виллозского городского поселения Ломоносовского района на реализацию мероприятия «Ремонт дороги д. Пикколово, от ул. 63 Гв. Дивизии»  в рамках государственной программы  Ленинградской области «Развитие автомобильных дорог Ленинградской области» по состоянию на 1 декабря 2018 года</t>
  </si>
  <si>
    <t>Работы выполнены и оплачены</t>
  </si>
  <si>
    <t xml:space="preserve">Капитальный ремонт и ремонт автомобильных дорог общего пользования, местного значения  в тч с  твердым покрытием до сельских населенных пунктов.   ВСЕГО: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</si>
</sst>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  <numFmt numFmtId="193" formatCode="#,##0.000000"/>
    <numFmt numFmtId="194" formatCode="#,##0.0000000"/>
  </numFmts>
  <fonts count="6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trike/>
      <sz val="12"/>
      <name val="Times New Roman"/>
      <family val="1"/>
    </font>
    <font>
      <i/>
      <sz val="10"/>
      <name val="Times New Roman Cyr"/>
      <family val="1"/>
    </font>
    <font>
      <sz val="10"/>
      <color indexed="8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 Cyr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0"/>
    </font>
    <font>
      <i/>
      <sz val="10"/>
      <color theme="1"/>
      <name val="Times New Roman Cyr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left" vertical="justify" wrapText="1"/>
    </xf>
    <xf numFmtId="0" fontId="1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181" fontId="19" fillId="33" borderId="0" xfId="0" applyNumberFormat="1" applyFont="1" applyFill="1" applyBorder="1" applyAlignment="1">
      <alignment horizontal="center" vertical="center" wrapText="1"/>
    </xf>
    <xf numFmtId="181" fontId="7" fillId="33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3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top" wrapText="1"/>
    </xf>
    <xf numFmtId="181" fontId="2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4" fontId="17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2" fontId="23" fillId="33" borderId="1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wrapText="1"/>
    </xf>
    <xf numFmtId="4" fontId="65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2" fontId="27" fillId="33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4" fontId="65" fillId="33" borderId="10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left" vertical="center" wrapText="1"/>
    </xf>
    <xf numFmtId="3" fontId="15" fillId="0" borderId="10" xfId="53" applyNumberFormat="1" applyFont="1" applyFill="1" applyBorder="1" applyAlignment="1">
      <alignment horizontal="center" vertical="center" wrapText="1"/>
      <protection/>
    </xf>
    <xf numFmtId="180" fontId="28" fillId="33" borderId="10" xfId="0" applyNumberFormat="1" applyFont="1" applyFill="1" applyBorder="1" applyAlignment="1">
      <alignment horizontal="center" vertical="center" wrapText="1"/>
    </xf>
    <xf numFmtId="3" fontId="28" fillId="33" borderId="10" xfId="0" applyNumberFormat="1" applyFont="1" applyFill="1" applyBorder="1" applyAlignment="1">
      <alignment horizontal="center" vertical="center" wrapText="1"/>
    </xf>
    <xf numFmtId="3" fontId="26" fillId="0" borderId="10" xfId="58" applyNumberFormat="1" applyFont="1" applyFill="1" applyBorder="1" applyAlignment="1">
      <alignment horizontal="center" vertical="center" wrapText="1"/>
    </xf>
    <xf numFmtId="3" fontId="28" fillId="0" borderId="10" xfId="58" applyNumberFormat="1" applyFont="1" applyFill="1" applyBorder="1" applyAlignment="1">
      <alignment horizontal="center" vertical="center" wrapText="1"/>
    </xf>
    <xf numFmtId="180" fontId="26" fillId="33" borderId="10" xfId="0" applyNumberFormat="1" applyFont="1" applyFill="1" applyBorder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180" fontId="17" fillId="33" borderId="10" xfId="0" applyNumberFormat="1" applyFont="1" applyFill="1" applyBorder="1" applyAlignment="1">
      <alignment horizontal="center" vertical="center" wrapText="1"/>
    </xf>
    <xf numFmtId="4" fontId="15" fillId="0" borderId="10" xfId="53" applyNumberFormat="1" applyFont="1" applyFill="1" applyBorder="1" applyAlignment="1">
      <alignment horizontal="center" vertical="center" wrapText="1"/>
      <protection/>
    </xf>
    <xf numFmtId="4" fontId="28" fillId="33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66" fillId="33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3" fontId="65" fillId="33" borderId="10" xfId="0" applyNumberFormat="1" applyFont="1" applyFill="1" applyBorder="1" applyAlignment="1">
      <alignment horizontal="center" vertical="center" wrapText="1"/>
    </xf>
    <xf numFmtId="1" fontId="65" fillId="33" borderId="10" xfId="0" applyNumberFormat="1" applyFont="1" applyFill="1" applyBorder="1" applyAlignment="1">
      <alignment horizontal="center" vertical="center" wrapText="1"/>
    </xf>
    <xf numFmtId="1" fontId="26" fillId="0" borderId="10" xfId="58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80" fontId="67" fillId="0" borderId="10" xfId="0" applyNumberFormat="1" applyFont="1" applyBorder="1" applyAlignment="1">
      <alignment horizontal="center" vertical="center" wrapText="1"/>
    </xf>
    <xf numFmtId="180" fontId="65" fillId="33" borderId="10" xfId="0" applyNumberFormat="1" applyFont="1" applyFill="1" applyBorder="1" applyAlignment="1">
      <alignment horizontal="center" vertical="center" wrapText="1"/>
    </xf>
    <xf numFmtId="180" fontId="15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0" fontId="18" fillId="34" borderId="0" xfId="0" applyFont="1" applyFill="1" applyBorder="1" applyAlignment="1">
      <alignment horizontal="center" vertical="center" wrapText="1"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180" fontId="11" fillId="0" borderId="0" xfId="0" applyNumberFormat="1" applyFont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7"/>
  <sheetViews>
    <sheetView tabSelected="1" zoomScale="90" zoomScaleNormal="90" zoomScalePageLayoutView="0" workbookViewId="0" topLeftCell="A2">
      <selection activeCell="B23" sqref="B23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8.375" style="0" customWidth="1"/>
    <col min="4" max="4" width="9.625" style="0" customWidth="1"/>
    <col min="5" max="5" width="10.25390625" style="0" customWidth="1"/>
    <col min="6" max="6" width="9.875" style="0" customWidth="1"/>
    <col min="7" max="7" width="10.625" style="0" customWidth="1"/>
    <col min="8" max="8" width="9.75390625" style="0" customWidth="1"/>
    <col min="9" max="9" width="10.125" style="0" customWidth="1"/>
    <col min="10" max="10" width="10.375" style="0" customWidth="1"/>
    <col min="11" max="11" width="10.25390625" style="0" customWidth="1"/>
    <col min="12" max="12" width="9.875" style="0" customWidth="1"/>
    <col min="13" max="13" width="6.25390625" style="0" customWidth="1"/>
    <col min="14" max="14" width="8.875" style="0" customWidth="1"/>
    <col min="15" max="15" width="6.00390625" style="0" customWidth="1"/>
    <col min="16" max="16" width="4.75390625" style="0" customWidth="1"/>
    <col min="17" max="17" width="6.00390625" style="0" customWidth="1"/>
    <col min="18" max="18" width="9.25390625" style="0" customWidth="1"/>
  </cols>
  <sheetData>
    <row r="1" spans="2:18" ht="29.25" customHeight="1" hidden="1">
      <c r="B1" s="12"/>
      <c r="C1" s="9"/>
      <c r="D1" s="9"/>
      <c r="E1" s="9"/>
      <c r="F1" s="10"/>
      <c r="G1" s="9"/>
      <c r="H1" s="9"/>
      <c r="I1" s="10"/>
      <c r="J1" s="78" t="s">
        <v>14</v>
      </c>
      <c r="K1" s="78"/>
      <c r="L1" s="78"/>
      <c r="M1" s="78"/>
      <c r="N1" s="78"/>
      <c r="O1" s="78"/>
      <c r="P1" s="78"/>
      <c r="Q1" s="78"/>
      <c r="R1" s="78"/>
    </row>
    <row r="2" spans="2:18" ht="15.75" customHeight="1">
      <c r="B2" s="12"/>
      <c r="C2" s="9"/>
      <c r="D2" s="9"/>
      <c r="E2" s="9"/>
      <c r="F2" s="10"/>
      <c r="G2" s="9"/>
      <c r="H2" s="9"/>
      <c r="I2" s="10"/>
      <c r="J2" s="78"/>
      <c r="K2" s="78"/>
      <c r="L2" s="78"/>
      <c r="M2" s="78"/>
      <c r="N2" s="78"/>
      <c r="O2" s="78"/>
      <c r="P2" s="78"/>
      <c r="Q2" s="78"/>
      <c r="R2" s="78"/>
    </row>
    <row r="3" spans="2:18" ht="12.75" customHeight="1">
      <c r="B3" s="80" t="s">
        <v>42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29.25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ht="27.75" customHeight="1">
      <c r="A5" s="74" t="s">
        <v>0</v>
      </c>
      <c r="B5" s="74"/>
      <c r="C5" s="76" t="s">
        <v>31</v>
      </c>
      <c r="D5" s="76"/>
      <c r="E5" s="76"/>
      <c r="F5" s="76"/>
      <c r="G5" s="76" t="s">
        <v>25</v>
      </c>
      <c r="H5" s="74"/>
      <c r="I5" s="74"/>
      <c r="J5" s="76" t="s">
        <v>27</v>
      </c>
      <c r="K5" s="76"/>
      <c r="L5" s="76"/>
      <c r="M5" s="76" t="s">
        <v>24</v>
      </c>
      <c r="N5" s="76"/>
      <c r="O5" s="76" t="s">
        <v>19</v>
      </c>
      <c r="P5" s="76"/>
      <c r="Q5" s="76"/>
      <c r="R5" s="76" t="s">
        <v>10</v>
      </c>
    </row>
    <row r="6" spans="1:18" ht="42.75" customHeight="1">
      <c r="A6" s="74"/>
      <c r="B6" s="74"/>
      <c r="C6" s="76" t="s">
        <v>34</v>
      </c>
      <c r="D6" s="81" t="s">
        <v>33</v>
      </c>
      <c r="E6" s="81"/>
      <c r="F6" s="81"/>
      <c r="G6" s="74"/>
      <c r="H6" s="74"/>
      <c r="I6" s="74"/>
      <c r="J6" s="76"/>
      <c r="K6" s="76"/>
      <c r="L6" s="76"/>
      <c r="M6" s="76"/>
      <c r="N6" s="76"/>
      <c r="O6" s="76"/>
      <c r="P6" s="76"/>
      <c r="Q6" s="76"/>
      <c r="R6" s="76"/>
    </row>
    <row r="7" spans="1:18" ht="57" customHeight="1">
      <c r="A7" s="74"/>
      <c r="B7" s="74"/>
      <c r="C7" s="76"/>
      <c r="D7" s="76" t="s">
        <v>23</v>
      </c>
      <c r="E7" s="76" t="s">
        <v>18</v>
      </c>
      <c r="F7" s="76"/>
      <c r="G7" s="76" t="s">
        <v>26</v>
      </c>
      <c r="H7" s="76" t="s">
        <v>32</v>
      </c>
      <c r="I7" s="76"/>
      <c r="J7" s="76" t="s">
        <v>23</v>
      </c>
      <c r="K7" s="76" t="s">
        <v>18</v>
      </c>
      <c r="L7" s="76"/>
      <c r="M7" s="76"/>
      <c r="N7" s="76"/>
      <c r="O7" s="74" t="s">
        <v>28</v>
      </c>
      <c r="P7" s="77" t="s">
        <v>18</v>
      </c>
      <c r="Q7" s="77"/>
      <c r="R7" s="76"/>
    </row>
    <row r="8" spans="1:18" ht="19.5" customHeight="1">
      <c r="A8" s="74"/>
      <c r="B8" s="74"/>
      <c r="C8" s="76"/>
      <c r="D8" s="76"/>
      <c r="E8" s="74" t="s">
        <v>12</v>
      </c>
      <c r="F8" s="74" t="s">
        <v>13</v>
      </c>
      <c r="G8" s="76"/>
      <c r="H8" s="74" t="s">
        <v>12</v>
      </c>
      <c r="I8" s="74" t="s">
        <v>13</v>
      </c>
      <c r="J8" s="76"/>
      <c r="K8" s="74" t="s">
        <v>12</v>
      </c>
      <c r="L8" s="74" t="s">
        <v>13</v>
      </c>
      <c r="M8" s="79" t="s">
        <v>20</v>
      </c>
      <c r="N8" s="79" t="s">
        <v>21</v>
      </c>
      <c r="O8" s="74"/>
      <c r="P8" s="74" t="s">
        <v>29</v>
      </c>
      <c r="Q8" s="74" t="s">
        <v>30</v>
      </c>
      <c r="R8" s="76"/>
    </row>
    <row r="9" spans="1:18" ht="18.75" customHeight="1">
      <c r="A9" s="74"/>
      <c r="B9" s="74"/>
      <c r="C9" s="76"/>
      <c r="D9" s="76"/>
      <c r="E9" s="74"/>
      <c r="F9" s="74"/>
      <c r="G9" s="76"/>
      <c r="H9" s="74"/>
      <c r="I9" s="74"/>
      <c r="J9" s="76"/>
      <c r="K9" s="74"/>
      <c r="L9" s="74"/>
      <c r="M9" s="79"/>
      <c r="N9" s="79"/>
      <c r="O9" s="74"/>
      <c r="P9" s="74"/>
      <c r="Q9" s="74"/>
      <c r="R9" s="76"/>
    </row>
    <row r="10" spans="1:18" ht="15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</row>
    <row r="11" spans="1:18" ht="17.25" customHeight="1">
      <c r="A11" s="66"/>
      <c r="B11" s="37" t="s">
        <v>35</v>
      </c>
      <c r="C11" s="55" t="s">
        <v>11</v>
      </c>
      <c r="D11" s="32">
        <v>510249.93</v>
      </c>
      <c r="E11" s="32">
        <v>203342.18</v>
      </c>
      <c r="F11" s="32">
        <v>306907.75</v>
      </c>
      <c r="G11" s="32">
        <f>SUM(H11,I11)</f>
        <v>510249.93</v>
      </c>
      <c r="H11" s="55">
        <v>203342.18</v>
      </c>
      <c r="I11" s="55">
        <v>306907.75</v>
      </c>
      <c r="J11" s="55">
        <f>SUM(K11,L11)</f>
        <v>510249.93</v>
      </c>
      <c r="K11" s="55">
        <v>203342.18</v>
      </c>
      <c r="L11" s="55">
        <v>306907.75</v>
      </c>
      <c r="M11" s="73">
        <v>0.345</v>
      </c>
      <c r="N11" s="55">
        <v>1552.5</v>
      </c>
      <c r="O11" s="47">
        <f>O17</f>
        <v>0</v>
      </c>
      <c r="P11" s="47">
        <f>P17</f>
        <v>0</v>
      </c>
      <c r="Q11" s="47">
        <f>Q17</f>
        <v>0</v>
      </c>
      <c r="R11" s="74" t="s">
        <v>43</v>
      </c>
    </row>
    <row r="12" spans="1:217" s="2" customFormat="1" ht="11.25" customHeight="1">
      <c r="A12" s="67"/>
      <c r="B12" s="40" t="s">
        <v>22</v>
      </c>
      <c r="C12" s="44"/>
      <c r="D12" s="44"/>
      <c r="E12" s="44"/>
      <c r="F12" s="44"/>
      <c r="G12" s="32"/>
      <c r="H12" s="56"/>
      <c r="I12" s="56"/>
      <c r="J12" s="55"/>
      <c r="K12" s="55"/>
      <c r="L12" s="55"/>
      <c r="M12" s="48"/>
      <c r="N12" s="56"/>
      <c r="O12" s="49"/>
      <c r="P12" s="50"/>
      <c r="Q12" s="50"/>
      <c r="R12" s="7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68" t="s">
        <v>5</v>
      </c>
      <c r="B13" s="37" t="s">
        <v>15</v>
      </c>
      <c r="C13" s="57"/>
      <c r="D13" s="45"/>
      <c r="E13" s="45"/>
      <c r="F13" s="44"/>
      <c r="G13" s="32">
        <f aca="true" t="shared" si="0" ref="G13:G20">SUM(H13,I13)</f>
        <v>0</v>
      </c>
      <c r="H13" s="58"/>
      <c r="I13" s="58"/>
      <c r="J13" s="55">
        <f aca="true" t="shared" si="1" ref="J13:J22">SUM(K13,L13)</f>
        <v>510249.93</v>
      </c>
      <c r="K13" s="55">
        <v>203342.18</v>
      </c>
      <c r="L13" s="55">
        <v>306907.75</v>
      </c>
      <c r="M13" s="48"/>
      <c r="N13" s="56"/>
      <c r="O13" s="49"/>
      <c r="P13" s="51"/>
      <c r="Q13" s="51"/>
      <c r="R13" s="74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67"/>
      <c r="B14" s="41" t="s">
        <v>9</v>
      </c>
      <c r="C14" s="44"/>
      <c r="D14" s="44"/>
      <c r="E14" s="44"/>
      <c r="F14" s="44"/>
      <c r="G14" s="32">
        <f t="shared" si="0"/>
        <v>0</v>
      </c>
      <c r="H14" s="56"/>
      <c r="I14" s="56"/>
      <c r="J14" s="55">
        <f t="shared" si="1"/>
        <v>510249.93</v>
      </c>
      <c r="K14" s="55">
        <v>203342.18</v>
      </c>
      <c r="L14" s="55">
        <v>306907.75</v>
      </c>
      <c r="M14" s="48"/>
      <c r="N14" s="56"/>
      <c r="O14" s="49"/>
      <c r="P14" s="50"/>
      <c r="Q14" s="50"/>
      <c r="R14" s="7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69" t="s">
        <v>6</v>
      </c>
      <c r="B15" s="37"/>
      <c r="C15" s="39"/>
      <c r="D15" s="39"/>
      <c r="E15" s="39"/>
      <c r="F15" s="59"/>
      <c r="G15" s="32">
        <f t="shared" si="0"/>
        <v>0</v>
      </c>
      <c r="H15" s="32"/>
      <c r="I15" s="32"/>
      <c r="J15" s="55">
        <f t="shared" si="1"/>
        <v>510249.93</v>
      </c>
      <c r="K15" s="55">
        <v>203342.18</v>
      </c>
      <c r="L15" s="55">
        <v>306907.75</v>
      </c>
      <c r="M15" s="52"/>
      <c r="N15" s="60"/>
      <c r="O15" s="53"/>
      <c r="P15" s="50"/>
      <c r="Q15" s="50"/>
      <c r="R15" s="7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69" t="s">
        <v>7</v>
      </c>
      <c r="B16" s="42"/>
      <c r="C16" s="39"/>
      <c r="D16" s="39"/>
      <c r="E16" s="39"/>
      <c r="F16" s="59"/>
      <c r="G16" s="32">
        <f t="shared" si="0"/>
        <v>0</v>
      </c>
      <c r="H16" s="32"/>
      <c r="I16" s="32"/>
      <c r="J16" s="55">
        <f t="shared" si="1"/>
        <v>510249.93</v>
      </c>
      <c r="K16" s="55">
        <v>203342.18</v>
      </c>
      <c r="L16" s="55">
        <v>306907.75</v>
      </c>
      <c r="M16" s="52"/>
      <c r="N16" s="60"/>
      <c r="O16" s="53"/>
      <c r="P16" s="50"/>
      <c r="Q16" s="50"/>
      <c r="R16" s="7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5.25" customHeight="1">
      <c r="A17" s="68" t="s">
        <v>2</v>
      </c>
      <c r="B17" s="37" t="s">
        <v>44</v>
      </c>
      <c r="C17" s="71">
        <v>0.345</v>
      </c>
      <c r="D17" s="32">
        <v>510249.93</v>
      </c>
      <c r="E17" s="32">
        <v>203342.18</v>
      </c>
      <c r="F17" s="32">
        <v>306907.75</v>
      </c>
      <c r="G17" s="32">
        <f t="shared" si="0"/>
        <v>510249.93</v>
      </c>
      <c r="H17" s="58">
        <v>203342.18</v>
      </c>
      <c r="I17" s="55">
        <v>306907.75</v>
      </c>
      <c r="J17" s="55">
        <f t="shared" si="1"/>
        <v>510249.93</v>
      </c>
      <c r="K17" s="55">
        <v>203342.18</v>
      </c>
      <c r="L17" s="55">
        <v>306907.75</v>
      </c>
      <c r="M17" s="71">
        <v>0.345</v>
      </c>
      <c r="N17" s="61">
        <v>1552.5</v>
      </c>
      <c r="O17" s="63">
        <v>0</v>
      </c>
      <c r="P17" s="50">
        <v>0</v>
      </c>
      <c r="Q17" s="50">
        <v>0</v>
      </c>
      <c r="R17" s="7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>
      <c r="A18" s="67"/>
      <c r="B18" s="37" t="s">
        <v>8</v>
      </c>
      <c r="C18" s="72"/>
      <c r="D18" s="44"/>
      <c r="E18" s="44"/>
      <c r="F18" s="44"/>
      <c r="G18" s="32"/>
      <c r="H18" s="56"/>
      <c r="I18" s="56"/>
      <c r="J18" s="55"/>
      <c r="K18" s="55"/>
      <c r="L18" s="55"/>
      <c r="M18" s="48"/>
      <c r="N18" s="56"/>
      <c r="O18" s="49"/>
      <c r="P18" s="50"/>
      <c r="Q18" s="50"/>
      <c r="R18" s="7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48" customHeight="1">
      <c r="A19" s="70" t="s">
        <v>3</v>
      </c>
      <c r="B19" s="37" t="s">
        <v>36</v>
      </c>
      <c r="C19" s="71">
        <v>0.345</v>
      </c>
      <c r="D19" s="32">
        <v>510249.93</v>
      </c>
      <c r="E19" s="32">
        <v>203342.18</v>
      </c>
      <c r="F19" s="32">
        <v>306907.75</v>
      </c>
      <c r="G19" s="32">
        <f t="shared" si="0"/>
        <v>510249.93</v>
      </c>
      <c r="H19" s="58">
        <v>203342.18</v>
      </c>
      <c r="I19" s="55">
        <v>306907.75</v>
      </c>
      <c r="J19" s="55">
        <f t="shared" si="1"/>
        <v>510249.93</v>
      </c>
      <c r="K19" s="55">
        <v>203342.18</v>
      </c>
      <c r="L19" s="55">
        <v>306907.75</v>
      </c>
      <c r="M19" s="71">
        <v>0.345</v>
      </c>
      <c r="N19" s="61">
        <v>1552.5</v>
      </c>
      <c r="O19" s="63">
        <v>0</v>
      </c>
      <c r="P19" s="50">
        <v>0</v>
      </c>
      <c r="Q19" s="50">
        <v>0</v>
      </c>
      <c r="R19" s="7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69"/>
      <c r="B20" s="37" t="s">
        <v>37</v>
      </c>
      <c r="C20" s="71">
        <v>0.345</v>
      </c>
      <c r="D20" s="32">
        <v>510249.93</v>
      </c>
      <c r="E20" s="32">
        <v>203342.18</v>
      </c>
      <c r="F20" s="32">
        <v>306907.75</v>
      </c>
      <c r="G20" s="32">
        <f t="shared" si="0"/>
        <v>510249.93</v>
      </c>
      <c r="H20" s="58">
        <v>203342.18</v>
      </c>
      <c r="I20" s="55">
        <v>306907.75</v>
      </c>
      <c r="J20" s="55">
        <f t="shared" si="1"/>
        <v>510249.93</v>
      </c>
      <c r="K20" s="55">
        <v>203342.18</v>
      </c>
      <c r="L20" s="55">
        <v>306907.75</v>
      </c>
      <c r="M20" s="54">
        <v>0.345</v>
      </c>
      <c r="N20" s="32">
        <v>1552.5</v>
      </c>
      <c r="O20" s="62">
        <f>O22</f>
        <v>0</v>
      </c>
      <c r="P20" s="62">
        <f>P22</f>
        <v>0</v>
      </c>
      <c r="Q20" s="62">
        <f>Q22</f>
        <v>0</v>
      </c>
      <c r="R20" s="74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12.75" customHeight="1">
      <c r="A21" s="69"/>
      <c r="B21" s="41" t="s">
        <v>9</v>
      </c>
      <c r="C21" s="72"/>
      <c r="D21" s="44"/>
      <c r="E21" s="44"/>
      <c r="F21" s="32"/>
      <c r="G21" s="32"/>
      <c r="H21" s="56"/>
      <c r="I21" s="56"/>
      <c r="J21" s="55"/>
      <c r="K21" s="55"/>
      <c r="L21" s="55"/>
      <c r="M21" s="48"/>
      <c r="N21" s="56"/>
      <c r="O21" s="49"/>
      <c r="P21" s="50"/>
      <c r="Q21" s="50"/>
      <c r="R21" s="74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50.25" customHeight="1">
      <c r="A22" s="69" t="s">
        <v>4</v>
      </c>
      <c r="B22" s="43" t="s">
        <v>38</v>
      </c>
      <c r="C22" s="71">
        <v>0.345</v>
      </c>
      <c r="D22" s="32">
        <v>510249.93</v>
      </c>
      <c r="E22" s="32">
        <v>203342.18</v>
      </c>
      <c r="F22" s="32">
        <v>306907.75</v>
      </c>
      <c r="G22" s="32">
        <f>SUM(H22,I22)</f>
        <v>510249.93</v>
      </c>
      <c r="H22" s="58">
        <v>203342.18</v>
      </c>
      <c r="I22" s="55">
        <v>306907.75</v>
      </c>
      <c r="J22" s="55">
        <f t="shared" si="1"/>
        <v>510249.93</v>
      </c>
      <c r="K22" s="55">
        <v>203342.18</v>
      </c>
      <c r="L22" s="55">
        <v>306907.75</v>
      </c>
      <c r="M22" s="71">
        <v>0.345</v>
      </c>
      <c r="N22" s="61">
        <v>1552.5</v>
      </c>
      <c r="O22" s="63">
        <v>0</v>
      </c>
      <c r="P22" s="50">
        <f>E22-K22</f>
        <v>0</v>
      </c>
      <c r="Q22" s="50">
        <f>F22-L22</f>
        <v>0</v>
      </c>
      <c r="R22" s="74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63.75" customHeight="1">
      <c r="A23" s="70" t="s">
        <v>5</v>
      </c>
      <c r="B23" s="37" t="s">
        <v>16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5">
        <v>0</v>
      </c>
      <c r="Q23" s="50">
        <v>0</v>
      </c>
      <c r="R23" s="74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18" ht="30" customHeight="1" hidden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27" ht="15" customHeight="1" hidden="1">
      <c r="A25" s="14"/>
      <c r="B25" s="15"/>
      <c r="C25" s="16"/>
      <c r="D25" s="17"/>
      <c r="E25" s="17"/>
      <c r="F25" s="18"/>
      <c r="G25" s="19"/>
      <c r="H25" s="19"/>
      <c r="I25" s="20"/>
      <c r="J25" s="20"/>
      <c r="K25" s="20"/>
      <c r="L25" s="20"/>
      <c r="M25" s="21"/>
      <c r="N25" s="20"/>
      <c r="O25" s="20"/>
      <c r="P25" s="20"/>
      <c r="Q25" s="20"/>
      <c r="R25" s="20"/>
      <c r="AA25" s="1"/>
    </row>
    <row r="26" spans="1:27" ht="15" customHeight="1">
      <c r="A26" s="14"/>
      <c r="B26" s="15"/>
      <c r="C26" s="16"/>
      <c r="D26" s="17"/>
      <c r="E26" s="17"/>
      <c r="F26" s="18"/>
      <c r="G26" s="19"/>
      <c r="H26" s="19"/>
      <c r="I26" s="22"/>
      <c r="J26" s="20"/>
      <c r="K26" s="20"/>
      <c r="L26" s="20"/>
      <c r="M26" s="20"/>
      <c r="N26" s="20"/>
      <c r="O26" s="19"/>
      <c r="P26" s="21"/>
      <c r="Q26" s="20"/>
      <c r="R26" s="20"/>
      <c r="AA26" s="1"/>
    </row>
    <row r="27" spans="1:18" ht="40.5" customHeight="1">
      <c r="A27" s="35"/>
      <c r="B27" s="38"/>
      <c r="C27" s="34"/>
      <c r="D27" s="38"/>
      <c r="E27" s="34"/>
      <c r="F27" s="18"/>
      <c r="G27" s="75" t="s">
        <v>39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ht="20.25" customHeight="1">
      <c r="A28" s="36"/>
      <c r="B28" s="24"/>
      <c r="C28" s="25"/>
      <c r="D28" s="17"/>
      <c r="E28" s="17"/>
      <c r="F28" s="18"/>
      <c r="G28" s="26"/>
      <c r="H28" s="26"/>
      <c r="I28" s="13"/>
      <c r="J28" s="33" t="s">
        <v>40</v>
      </c>
      <c r="K28" s="13"/>
      <c r="L28" s="13"/>
      <c r="M28" s="13"/>
      <c r="N28" s="13"/>
      <c r="O28" s="13"/>
      <c r="P28" s="13"/>
      <c r="Q28" s="13"/>
      <c r="R28" s="13"/>
    </row>
    <row r="29" spans="1:27" ht="33.75" customHeight="1">
      <c r="A29" s="14"/>
      <c r="B29" s="27"/>
      <c r="C29" s="25"/>
      <c r="D29" s="17"/>
      <c r="E29" s="17"/>
      <c r="F29" s="28"/>
      <c r="G29" s="75" t="s">
        <v>41</v>
      </c>
      <c r="H29" s="75"/>
      <c r="I29" s="75" t="s">
        <v>17</v>
      </c>
      <c r="J29" s="75"/>
      <c r="K29" s="75"/>
      <c r="L29" s="75"/>
      <c r="M29" s="75"/>
      <c r="N29" s="75"/>
      <c r="O29" s="75"/>
      <c r="P29" s="75"/>
      <c r="Q29" s="75"/>
      <c r="R29" s="75"/>
      <c r="T29" s="5"/>
      <c r="U29" s="8"/>
      <c r="V29" s="8"/>
      <c r="W29" s="6"/>
      <c r="X29" s="7"/>
      <c r="Y29" s="7"/>
      <c r="Z29" s="7"/>
      <c r="AA29" s="4"/>
    </row>
    <row r="30" spans="1:18" ht="12" customHeight="1">
      <c r="A30" s="14"/>
      <c r="B30" s="29"/>
      <c r="C30" s="30"/>
      <c r="D30" s="28"/>
      <c r="E30" s="28"/>
      <c r="F30" s="28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1:18" ht="12.75">
      <c r="A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5.75">
      <c r="A32" s="14"/>
      <c r="B32" s="46"/>
      <c r="D32" s="14"/>
      <c r="E32" s="14"/>
      <c r="F32" s="14"/>
      <c r="G32" s="14"/>
      <c r="H32" s="14"/>
      <c r="I32" s="14"/>
      <c r="J32" s="14"/>
      <c r="K32" s="14"/>
      <c r="L32" s="23" t="s">
        <v>1</v>
      </c>
      <c r="M32" s="14"/>
      <c r="O32" s="14"/>
      <c r="P32" s="14"/>
      <c r="Q32" s="14"/>
      <c r="R32" s="14"/>
    </row>
    <row r="33" spans="1:18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ht="12.75">
      <c r="B37" s="31"/>
    </row>
  </sheetData>
  <sheetProtection/>
  <mergeCells count="34">
    <mergeCell ref="B3:R4"/>
    <mergeCell ref="R5:R9"/>
    <mergeCell ref="D6:F6"/>
    <mergeCell ref="C6:C9"/>
    <mergeCell ref="C5:F5"/>
    <mergeCell ref="N8:N9"/>
    <mergeCell ref="J1:R1"/>
    <mergeCell ref="J7:J9"/>
    <mergeCell ref="P8:P9"/>
    <mergeCell ref="Q8:Q9"/>
    <mergeCell ref="K8:K9"/>
    <mergeCell ref="J2:R2"/>
    <mergeCell ref="J5:L6"/>
    <mergeCell ref="M5:N7"/>
    <mergeCell ref="L8:L9"/>
    <mergeCell ref="M8:M9"/>
    <mergeCell ref="P7:Q7"/>
    <mergeCell ref="A5:A9"/>
    <mergeCell ref="B5:B9"/>
    <mergeCell ref="E7:F7"/>
    <mergeCell ref="D7:D9"/>
    <mergeCell ref="F8:F9"/>
    <mergeCell ref="E8:E9"/>
    <mergeCell ref="O5:Q6"/>
    <mergeCell ref="R11:R23"/>
    <mergeCell ref="G29:R30"/>
    <mergeCell ref="H7:I7"/>
    <mergeCell ref="G7:G9"/>
    <mergeCell ref="I8:I9"/>
    <mergeCell ref="G5:I6"/>
    <mergeCell ref="G27:R27"/>
    <mergeCell ref="K7:L7"/>
    <mergeCell ref="O7:O9"/>
    <mergeCell ref="H8:H9"/>
  </mergeCells>
  <printOptions/>
  <pageMargins left="0.23" right="0.16" top="0.16" bottom="0.15" header="0.16" footer="0.15"/>
  <pageSetup horizontalDpi="600" verticalDpi="600" orientation="landscape" paperSize="9" scale="80" r:id="rId1"/>
  <ignoredErrors>
    <ignoredError sqref="A22 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admin</cp:lastModifiedBy>
  <cp:lastPrinted>2018-10-08T06:24:05Z</cp:lastPrinted>
  <dcterms:created xsi:type="dcterms:W3CDTF">2004-12-20T06:56:27Z</dcterms:created>
  <dcterms:modified xsi:type="dcterms:W3CDTF">2018-11-07T08:45:45Z</dcterms:modified>
  <cp:category/>
  <cp:version/>
  <cp:contentType/>
  <cp:contentStatus/>
</cp:coreProperties>
</file>